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o\Desktop\2024\"/>
    </mc:Choice>
  </mc:AlternateContent>
  <bookViews>
    <workbookView xWindow="0" yWindow="0" windowWidth="28800" windowHeight="13425" activeTab="1"/>
  </bookViews>
  <sheets>
    <sheet name="Permanente" sheetId="1" r:id="rId1"/>
    <sheet name="Giornaliera" sheetId="2" r:id="rId2"/>
  </sheets>
  <definedNames>
    <definedName name="_xlnm._FilterDatabase" localSheetId="1" hidden="1">Giornaliera!#REF!</definedName>
    <definedName name="_xlnm._FilterDatabase" localSheetId="0" hidden="1">Permanente!#REF!</definedName>
  </definedNames>
  <calcPr calcId="152511"/>
</workbook>
</file>

<file path=xl/calcChain.xml><?xml version="1.0" encoding="utf-8"?>
<calcChain xmlns="http://schemas.openxmlformats.org/spreadsheetml/2006/main">
  <c r="E37" i="1" l="1"/>
  <c r="G37" i="1" s="1"/>
  <c r="H37" i="1" s="1"/>
  <c r="E36" i="1"/>
  <c r="E35" i="1"/>
  <c r="G35" i="1" s="1"/>
  <c r="H35" i="1" s="1"/>
  <c r="E34" i="1"/>
  <c r="G34" i="1" s="1"/>
  <c r="H34" i="1" s="1"/>
  <c r="E33" i="1"/>
  <c r="E32" i="1"/>
  <c r="E31" i="1"/>
  <c r="G31" i="1" s="1"/>
  <c r="H31" i="1" s="1"/>
  <c r="E30" i="1"/>
  <c r="G30" i="1" s="1"/>
  <c r="H30" i="1" s="1"/>
  <c r="E29" i="1"/>
  <c r="G29" i="1" s="1"/>
  <c r="H29" i="1" s="1"/>
  <c r="E28" i="1"/>
  <c r="G28" i="1" s="1"/>
  <c r="H28" i="1" s="1"/>
  <c r="G36" i="1"/>
  <c r="H36" i="1" s="1"/>
  <c r="G33" i="1"/>
  <c r="H33" i="1" s="1"/>
  <c r="G32" i="1"/>
  <c r="H32" i="1" s="1"/>
  <c r="F6" i="2"/>
  <c r="H6" i="2" s="1"/>
  <c r="I6" i="2" s="1"/>
  <c r="F12" i="2"/>
  <c r="H12" i="2"/>
  <c r="I12" i="2" s="1"/>
  <c r="F13" i="2"/>
  <c r="H13" i="2" s="1"/>
  <c r="I13" i="2" s="1"/>
  <c r="F14" i="2"/>
  <c r="H14" i="2"/>
  <c r="I14" i="2" s="1"/>
  <c r="F15" i="2"/>
  <c r="H15" i="2" s="1"/>
  <c r="I15" i="2" s="1"/>
  <c r="F20" i="2" l="1"/>
  <c r="H20" i="2" s="1"/>
  <c r="I20" i="2" s="1"/>
  <c r="H17" i="2"/>
  <c r="I17" i="2" s="1"/>
  <c r="H18" i="2"/>
  <c r="I18" i="2" s="1"/>
  <c r="H19" i="2"/>
  <c r="I19" i="2" s="1"/>
  <c r="H21" i="2"/>
  <c r="I21" i="2" s="1"/>
  <c r="H22" i="2"/>
  <c r="I22" i="2" s="1"/>
  <c r="H16" i="2"/>
  <c r="I16" i="2" s="1"/>
  <c r="F8" i="2"/>
  <c r="H8" i="2" s="1"/>
  <c r="I8" i="2" s="1"/>
  <c r="F9" i="2"/>
  <c r="H9" i="2" s="1"/>
  <c r="I9" i="2" s="1"/>
  <c r="F10" i="2"/>
  <c r="H10" i="2" s="1"/>
  <c r="I10" i="2" s="1"/>
  <c r="F11" i="2"/>
  <c r="H11" i="2" s="1"/>
  <c r="I11" i="2" s="1"/>
  <c r="F2" i="2"/>
  <c r="H2" i="2" s="1"/>
  <c r="I2" i="2" s="1"/>
  <c r="F3" i="2"/>
  <c r="H3" i="2" s="1"/>
  <c r="I3" i="2" s="1"/>
  <c r="F4" i="2"/>
  <c r="H4" i="2" s="1"/>
  <c r="I4" i="2" s="1"/>
  <c r="F5" i="2"/>
  <c r="H5" i="2" s="1"/>
  <c r="I5" i="2" s="1"/>
  <c r="F7" i="2"/>
  <c r="H7" i="2" s="1"/>
  <c r="I7" i="2" s="1"/>
  <c r="G18" i="1" l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9" i="1"/>
  <c r="H9" i="1" s="1"/>
  <c r="G10" i="1"/>
  <c r="H10" i="1" s="1"/>
  <c r="G11" i="1"/>
  <c r="H11" i="1" s="1"/>
  <c r="G12" i="1"/>
  <c r="H12" i="1" s="1"/>
  <c r="G13" i="1"/>
  <c r="H13" i="1" s="1"/>
  <c r="G4" i="1"/>
  <c r="H4" i="1" s="1"/>
  <c r="G5" i="1"/>
  <c r="H5" i="1" s="1"/>
  <c r="G6" i="1"/>
  <c r="H6" i="1" s="1"/>
  <c r="G7" i="1"/>
  <c r="H7" i="1" s="1"/>
  <c r="G8" i="1"/>
  <c r="H8" i="1" s="1"/>
  <c r="G14" i="1"/>
  <c r="H14" i="1" s="1"/>
  <c r="G15" i="1"/>
  <c r="H15" i="1" s="1"/>
  <c r="G16" i="1"/>
  <c r="H16" i="1" s="1"/>
  <c r="G17" i="1"/>
  <c r="H17" i="1" s="1"/>
</calcChain>
</file>

<file path=xl/sharedStrings.xml><?xml version="1.0" encoding="utf-8"?>
<sst xmlns="http://schemas.openxmlformats.org/spreadsheetml/2006/main" count="231" uniqueCount="44">
  <si>
    <t>Tipo Oggetto</t>
  </si>
  <si>
    <t>Tipo Impianto</t>
  </si>
  <si>
    <t>Tipo Categoria</t>
  </si>
  <si>
    <t>Dimensione Oggetto</t>
  </si>
  <si>
    <t>Automezzi</t>
  </si>
  <si>
    <t>Luminoso</t>
  </si>
  <si>
    <t>Singolo</t>
  </si>
  <si>
    <t>N/A</t>
  </si>
  <si>
    <t>Altri veicoli</t>
  </si>
  <si>
    <t>Automezzi inferiori a 30 Q.LI</t>
  </si>
  <si>
    <t>Automezzi superiori a 30,01 Q.LI</t>
  </si>
  <si>
    <t>Con Rimorchio</t>
  </si>
  <si>
    <t>Superficie fino a 1 MQ</t>
  </si>
  <si>
    <t>Superficie da 1,01 MQ a 1,5 MQ</t>
  </si>
  <si>
    <t>Superficie da 1,5 MQ a 5,5 MQ</t>
  </si>
  <si>
    <t>Superficie da 5,51 MQ a 8,5 MQ</t>
  </si>
  <si>
    <t>Superficie da 8,51 MQ in poi</t>
  </si>
  <si>
    <t>Ordinario</t>
  </si>
  <si>
    <t>Ordinaria Permanente</t>
  </si>
  <si>
    <t>Normale</t>
  </si>
  <si>
    <t>Pannelli Luminosi Permanenti</t>
  </si>
  <si>
    <t>Negozio Conto Altrui</t>
  </si>
  <si>
    <t>Negozio Conto Propri</t>
  </si>
  <si>
    <t>Ordinaria Temporanea</t>
  </si>
  <si>
    <t>Superficie da 1,51 MQ a 5,5 MQ</t>
  </si>
  <si>
    <t>Pannelli Luminosi Temporanei</t>
  </si>
  <si>
    <t>Superficie superiore a 1 MQ</t>
  </si>
  <si>
    <t>Tariffa 2020</t>
  </si>
  <si>
    <t>Tariffa Standard</t>
  </si>
  <si>
    <t>Coefficiente</t>
  </si>
  <si>
    <t>Tariffa mensile 2020</t>
  </si>
  <si>
    <t>Tariffa giornaliera 2020</t>
  </si>
  <si>
    <t>Aeromobili</t>
  </si>
  <si>
    <t>Palloni Frenati</t>
  </si>
  <si>
    <t>Sonora</t>
  </si>
  <si>
    <t>Volantinaggio</t>
  </si>
  <si>
    <t>Striscioni</t>
  </si>
  <si>
    <t>Proiezioni</t>
  </si>
  <si>
    <t>Primi 30 giorni</t>
  </si>
  <si>
    <t>Giorni oltre i 30</t>
  </si>
  <si>
    <t>IMPIANTI PUBBLICITARI AUTORIZZATI AI SENSI DELL'ART. 16 DEL REGOLAMENTO CUP (EX COSAP)</t>
  </si>
  <si>
    <t>IMPIANTI PUBBLICITARI</t>
  </si>
  <si>
    <t>CANONE 2023</t>
  </si>
  <si>
    <t>CANONE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</si>
</sst>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2" fontId="0" fillId="0" borderId="0" xfId="0" applyNumberFormat="1" applyAlignment="1">
      <alignment horizontal="center"/>
    </xf>
    <xf numFmtId="0" fontId="16" fillId="0" borderId="10" xfId="0" applyFont="1" applyBorder="1"/>
    <xf numFmtId="2" fontId="16" fillId="0" borderId="10" xfId="0" applyNumberFormat="1" applyFont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/>
    </xf>
    <xf numFmtId="0" fontId="0" fillId="0" borderId="10" xfId="0" applyBorder="1"/>
    <xf numFmtId="2" fontId="0" fillId="0" borderId="10" xfId="0" applyNumberFormat="1" applyBorder="1" applyAlignment="1">
      <alignment horizontal="center"/>
    </xf>
    <xf numFmtId="0" fontId="16" fillId="0" borderId="11" xfId="0" applyFont="1" applyBorder="1"/>
    <xf numFmtId="2" fontId="16" fillId="0" borderId="11" xfId="0" applyNumberFormat="1" applyFont="1" applyBorder="1" applyAlignment="1">
      <alignment horizontal="center" vertical="center"/>
    </xf>
    <xf numFmtId="2" fontId="16" fillId="0" borderId="11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/>
    </xf>
    <xf numFmtId="0" fontId="0" fillId="0" borderId="10" xfId="0" applyFill="1" applyBorder="1"/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H27" sqref="H27"/>
    </sheetView>
  </sheetViews>
  <sheetFormatPr defaultRowHeight="15" x14ac:dyDescent="0.25"/>
  <cols>
    <col min="1" max="1" width="28.42578125" bestFit="1" customWidth="1"/>
    <col min="2" max="2" width="20.140625" bestFit="1" customWidth="1"/>
    <col min="3" max="3" width="15.140625" bestFit="1" customWidth="1"/>
    <col min="4" max="4" width="29.85546875" bestFit="1" customWidth="1"/>
    <col min="5" max="5" width="11.140625" style="1" bestFit="1" customWidth="1"/>
    <col min="6" max="6" width="15.140625" style="1" bestFit="1" customWidth="1"/>
    <col min="7" max="7" width="12" style="1" bestFit="1" customWidth="1"/>
    <col min="8" max="8" width="13.28515625" style="1" bestFit="1" customWidth="1"/>
  </cols>
  <sheetData>
    <row r="1" spans="1:8" ht="15.75" thickBot="1" x14ac:dyDescent="0.3"/>
    <row r="2" spans="1:8" ht="15.75" thickBot="1" x14ac:dyDescent="0.3">
      <c r="A2" s="13" t="s">
        <v>41</v>
      </c>
      <c r="B2" s="14"/>
      <c r="C2" s="14"/>
      <c r="D2" s="14"/>
      <c r="E2" s="14"/>
      <c r="F2" s="14"/>
      <c r="G2" s="14"/>
      <c r="H2" s="15"/>
    </row>
    <row r="3" spans="1:8" x14ac:dyDescent="0.25">
      <c r="A3" s="7" t="s">
        <v>0</v>
      </c>
      <c r="B3" s="7" t="s">
        <v>1</v>
      </c>
      <c r="C3" s="7" t="s">
        <v>2</v>
      </c>
      <c r="D3" s="7" t="s">
        <v>3</v>
      </c>
      <c r="E3" s="8" t="s">
        <v>27</v>
      </c>
      <c r="F3" s="8" t="s">
        <v>28</v>
      </c>
      <c r="G3" s="8" t="s">
        <v>29</v>
      </c>
      <c r="H3" s="9" t="s">
        <v>42</v>
      </c>
    </row>
    <row r="4" spans="1:8" x14ac:dyDescent="0.25">
      <c r="A4" s="5" t="s">
        <v>18</v>
      </c>
      <c r="B4" s="5" t="s">
        <v>17</v>
      </c>
      <c r="C4" s="5" t="s">
        <v>19</v>
      </c>
      <c r="D4" s="5" t="s">
        <v>12</v>
      </c>
      <c r="E4" s="6">
        <v>11.36</v>
      </c>
      <c r="F4" s="6">
        <v>30</v>
      </c>
      <c r="G4" s="6">
        <f t="shared" ref="G4:G17" si="0">E4/F4</f>
        <v>0.37866666666666665</v>
      </c>
      <c r="H4" s="6">
        <f t="shared" ref="H4:H17" si="1">F4*G4</f>
        <v>11.36</v>
      </c>
    </row>
    <row r="5" spans="1:8" x14ac:dyDescent="0.25">
      <c r="A5" s="5" t="s">
        <v>18</v>
      </c>
      <c r="B5" s="5" t="s">
        <v>17</v>
      </c>
      <c r="C5" s="5" t="s">
        <v>19</v>
      </c>
      <c r="D5" s="5" t="s">
        <v>13</v>
      </c>
      <c r="E5" s="6">
        <v>17.042999999999999</v>
      </c>
      <c r="F5" s="6">
        <v>30</v>
      </c>
      <c r="G5" s="6">
        <f t="shared" si="0"/>
        <v>0.56809999999999994</v>
      </c>
      <c r="H5" s="6">
        <f t="shared" si="1"/>
        <v>17.042999999999999</v>
      </c>
    </row>
    <row r="6" spans="1:8" x14ac:dyDescent="0.25">
      <c r="A6" s="5" t="s">
        <v>18</v>
      </c>
      <c r="B6" s="5" t="s">
        <v>17</v>
      </c>
      <c r="C6" s="5" t="s">
        <v>19</v>
      </c>
      <c r="D6" s="5" t="s">
        <v>14</v>
      </c>
      <c r="E6" s="6">
        <v>17.042999999999999</v>
      </c>
      <c r="F6" s="6">
        <v>30</v>
      </c>
      <c r="G6" s="6">
        <f t="shared" si="0"/>
        <v>0.56809999999999994</v>
      </c>
      <c r="H6" s="6">
        <f t="shared" si="1"/>
        <v>17.042999999999999</v>
      </c>
    </row>
    <row r="7" spans="1:8" x14ac:dyDescent="0.25">
      <c r="A7" s="5" t="s">
        <v>18</v>
      </c>
      <c r="B7" s="5" t="s">
        <v>17</v>
      </c>
      <c r="C7" s="5" t="s">
        <v>19</v>
      </c>
      <c r="D7" s="5" t="s">
        <v>15</v>
      </c>
      <c r="E7" s="6">
        <v>25.564</v>
      </c>
      <c r="F7" s="6">
        <v>30</v>
      </c>
      <c r="G7" s="6">
        <f t="shared" si="0"/>
        <v>0.8521333333333333</v>
      </c>
      <c r="H7" s="6">
        <f t="shared" si="1"/>
        <v>25.564</v>
      </c>
    </row>
    <row r="8" spans="1:8" x14ac:dyDescent="0.25">
      <c r="A8" s="5" t="s">
        <v>18</v>
      </c>
      <c r="B8" s="5" t="s">
        <v>17</v>
      </c>
      <c r="C8" s="5" t="s">
        <v>19</v>
      </c>
      <c r="D8" s="5" t="s">
        <v>16</v>
      </c>
      <c r="E8" s="6">
        <v>34.085999999999999</v>
      </c>
      <c r="F8" s="6">
        <v>30</v>
      </c>
      <c r="G8" s="6">
        <f t="shared" si="0"/>
        <v>1.1361999999999999</v>
      </c>
      <c r="H8" s="6">
        <f t="shared" si="1"/>
        <v>34.085999999999999</v>
      </c>
    </row>
    <row r="9" spans="1:8" x14ac:dyDescent="0.25">
      <c r="A9" s="5" t="s">
        <v>18</v>
      </c>
      <c r="B9" s="5" t="s">
        <v>5</v>
      </c>
      <c r="C9" s="5" t="s">
        <v>19</v>
      </c>
      <c r="D9" s="5" t="s">
        <v>12</v>
      </c>
      <c r="E9" s="6">
        <v>22.72</v>
      </c>
      <c r="F9" s="6">
        <v>30</v>
      </c>
      <c r="G9" s="6">
        <f>E9/F9</f>
        <v>0.7573333333333333</v>
      </c>
      <c r="H9" s="6">
        <f>F9*G9</f>
        <v>22.72</v>
      </c>
    </row>
    <row r="10" spans="1:8" x14ac:dyDescent="0.25">
      <c r="A10" s="5" t="s">
        <v>18</v>
      </c>
      <c r="B10" s="5" t="s">
        <v>5</v>
      </c>
      <c r="C10" s="5" t="s">
        <v>19</v>
      </c>
      <c r="D10" s="5" t="s">
        <v>13</v>
      </c>
      <c r="E10" s="6">
        <v>34.085999999999999</v>
      </c>
      <c r="F10" s="6">
        <v>30</v>
      </c>
      <c r="G10" s="6">
        <f>E10/F10</f>
        <v>1.1361999999999999</v>
      </c>
      <c r="H10" s="6">
        <f>F10*G10</f>
        <v>34.085999999999999</v>
      </c>
    </row>
    <row r="11" spans="1:8" x14ac:dyDescent="0.25">
      <c r="A11" s="5" t="s">
        <v>18</v>
      </c>
      <c r="B11" s="5" t="s">
        <v>5</v>
      </c>
      <c r="C11" s="5" t="s">
        <v>19</v>
      </c>
      <c r="D11" s="5" t="s">
        <v>14</v>
      </c>
      <c r="E11" s="6">
        <v>34.085999999999999</v>
      </c>
      <c r="F11" s="6">
        <v>30</v>
      </c>
      <c r="G11" s="6">
        <f>E11/F11</f>
        <v>1.1361999999999999</v>
      </c>
      <c r="H11" s="6">
        <f>F11*G11</f>
        <v>34.085999999999999</v>
      </c>
    </row>
    <row r="12" spans="1:8" x14ac:dyDescent="0.25">
      <c r="A12" s="5" t="s">
        <v>18</v>
      </c>
      <c r="B12" s="5" t="s">
        <v>5</v>
      </c>
      <c r="C12" s="5" t="s">
        <v>19</v>
      </c>
      <c r="D12" s="5" t="s">
        <v>15</v>
      </c>
      <c r="E12" s="6">
        <v>42.606999999999999</v>
      </c>
      <c r="F12" s="6">
        <v>30</v>
      </c>
      <c r="G12" s="6">
        <f>E12/F12</f>
        <v>1.4202333333333332</v>
      </c>
      <c r="H12" s="6">
        <f>F12*G12</f>
        <v>42.606999999999999</v>
      </c>
    </row>
    <row r="13" spans="1:8" x14ac:dyDescent="0.25">
      <c r="A13" s="5" t="s">
        <v>18</v>
      </c>
      <c r="B13" s="5" t="s">
        <v>5</v>
      </c>
      <c r="C13" s="5" t="s">
        <v>19</v>
      </c>
      <c r="D13" s="5" t="s">
        <v>16</v>
      </c>
      <c r="E13" s="6">
        <v>51.128999999999998</v>
      </c>
      <c r="F13" s="6">
        <v>30</v>
      </c>
      <c r="G13" s="6">
        <f>E13/F13</f>
        <v>1.7042999999999999</v>
      </c>
      <c r="H13" s="6">
        <f>F13*G13</f>
        <v>51.128999999999998</v>
      </c>
    </row>
    <row r="14" spans="1:8" x14ac:dyDescent="0.25">
      <c r="A14" s="5" t="s">
        <v>20</v>
      </c>
      <c r="B14" s="5" t="s">
        <v>21</v>
      </c>
      <c r="C14" s="5" t="s">
        <v>19</v>
      </c>
      <c r="D14" s="5" t="s">
        <v>12</v>
      </c>
      <c r="E14" s="6">
        <v>33.049999999999997</v>
      </c>
      <c r="F14" s="6">
        <v>30</v>
      </c>
      <c r="G14" s="6">
        <f t="shared" si="0"/>
        <v>1.1016666666666666</v>
      </c>
      <c r="H14" s="6">
        <f t="shared" si="1"/>
        <v>33.049999999999997</v>
      </c>
    </row>
    <row r="15" spans="1:8" x14ac:dyDescent="0.25">
      <c r="A15" s="5" t="s">
        <v>20</v>
      </c>
      <c r="B15" s="5" t="s">
        <v>21</v>
      </c>
      <c r="C15" s="5" t="s">
        <v>19</v>
      </c>
      <c r="D15" s="5" t="s">
        <v>26</v>
      </c>
      <c r="E15" s="6">
        <v>49.58</v>
      </c>
      <c r="F15" s="6">
        <v>30</v>
      </c>
      <c r="G15" s="6">
        <f t="shared" si="0"/>
        <v>1.6526666666666665</v>
      </c>
      <c r="H15" s="6">
        <f t="shared" si="1"/>
        <v>49.58</v>
      </c>
    </row>
    <row r="16" spans="1:8" x14ac:dyDescent="0.25">
      <c r="A16" s="5" t="s">
        <v>20</v>
      </c>
      <c r="B16" s="5" t="s">
        <v>22</v>
      </c>
      <c r="C16" s="5" t="s">
        <v>19</v>
      </c>
      <c r="D16" s="5" t="s">
        <v>12</v>
      </c>
      <c r="E16" s="6">
        <v>16.52</v>
      </c>
      <c r="F16" s="6">
        <v>30</v>
      </c>
      <c r="G16" s="6">
        <f t="shared" si="0"/>
        <v>0.55066666666666664</v>
      </c>
      <c r="H16" s="6">
        <f t="shared" si="1"/>
        <v>16.52</v>
      </c>
    </row>
    <row r="17" spans="1:8" x14ac:dyDescent="0.25">
      <c r="A17" s="5" t="s">
        <v>20</v>
      </c>
      <c r="B17" s="5" t="s">
        <v>22</v>
      </c>
      <c r="C17" s="5" t="s">
        <v>19</v>
      </c>
      <c r="D17" s="5" t="s">
        <v>26</v>
      </c>
      <c r="E17" s="6">
        <v>24.789000000000001</v>
      </c>
      <c r="F17" s="6">
        <v>30</v>
      </c>
      <c r="G17" s="6">
        <f t="shared" si="0"/>
        <v>0.82630000000000003</v>
      </c>
      <c r="H17" s="6">
        <f t="shared" si="1"/>
        <v>24.789000000000001</v>
      </c>
    </row>
    <row r="18" spans="1:8" x14ac:dyDescent="0.25">
      <c r="A18" s="5" t="s">
        <v>4</v>
      </c>
      <c r="B18" s="5" t="s">
        <v>17</v>
      </c>
      <c r="C18" s="5" t="s">
        <v>6</v>
      </c>
      <c r="D18" s="5" t="s">
        <v>8</v>
      </c>
      <c r="E18" s="6">
        <v>37.183</v>
      </c>
      <c r="F18" s="6">
        <v>30</v>
      </c>
      <c r="G18" s="6">
        <f t="shared" ref="G18:G23" si="2">E18/F18</f>
        <v>1.2394333333333334</v>
      </c>
      <c r="H18" s="6">
        <f t="shared" ref="H18:H23" si="3">F18*G18</f>
        <v>37.183</v>
      </c>
    </row>
    <row r="19" spans="1:8" x14ac:dyDescent="0.25">
      <c r="A19" s="5" t="s">
        <v>4</v>
      </c>
      <c r="B19" s="5" t="s">
        <v>17</v>
      </c>
      <c r="C19" s="5" t="s">
        <v>6</v>
      </c>
      <c r="D19" s="5" t="s">
        <v>9</v>
      </c>
      <c r="E19" s="6">
        <v>49.58</v>
      </c>
      <c r="F19" s="6">
        <v>30</v>
      </c>
      <c r="G19" s="6">
        <f t="shared" si="2"/>
        <v>1.6526666666666665</v>
      </c>
      <c r="H19" s="6">
        <f t="shared" si="3"/>
        <v>49.58</v>
      </c>
    </row>
    <row r="20" spans="1:8" x14ac:dyDescent="0.25">
      <c r="A20" s="5" t="s">
        <v>4</v>
      </c>
      <c r="B20" s="5" t="s">
        <v>17</v>
      </c>
      <c r="C20" s="5" t="s">
        <v>6</v>
      </c>
      <c r="D20" s="5" t="s">
        <v>10</v>
      </c>
      <c r="E20" s="6">
        <v>74.37</v>
      </c>
      <c r="F20" s="6">
        <v>30</v>
      </c>
      <c r="G20" s="6">
        <f t="shared" si="2"/>
        <v>2.4790000000000001</v>
      </c>
      <c r="H20" s="6">
        <f t="shared" si="3"/>
        <v>74.37</v>
      </c>
    </row>
    <row r="21" spans="1:8" x14ac:dyDescent="0.25">
      <c r="A21" s="5" t="s">
        <v>4</v>
      </c>
      <c r="B21" s="5" t="s">
        <v>17</v>
      </c>
      <c r="C21" s="5" t="s">
        <v>11</v>
      </c>
      <c r="D21" s="5" t="s">
        <v>8</v>
      </c>
      <c r="E21" s="6">
        <v>74.366</v>
      </c>
      <c r="F21" s="6">
        <v>30</v>
      </c>
      <c r="G21" s="6">
        <f t="shared" si="2"/>
        <v>2.4788666666666668</v>
      </c>
      <c r="H21" s="6">
        <f t="shared" si="3"/>
        <v>74.366</v>
      </c>
    </row>
    <row r="22" spans="1:8" x14ac:dyDescent="0.25">
      <c r="A22" s="5" t="s">
        <v>4</v>
      </c>
      <c r="B22" s="5" t="s">
        <v>17</v>
      </c>
      <c r="C22" s="5" t="s">
        <v>11</v>
      </c>
      <c r="D22" s="5" t="s">
        <v>9</v>
      </c>
      <c r="E22" s="6">
        <v>148.73599999999999</v>
      </c>
      <c r="F22" s="6">
        <v>30</v>
      </c>
      <c r="G22" s="6">
        <f t="shared" si="2"/>
        <v>4.957866666666666</v>
      </c>
      <c r="H22" s="6">
        <f t="shared" si="3"/>
        <v>148.73599999999999</v>
      </c>
    </row>
    <row r="23" spans="1:8" x14ac:dyDescent="0.25">
      <c r="A23" s="5" t="s">
        <v>4</v>
      </c>
      <c r="B23" s="5" t="s">
        <v>17</v>
      </c>
      <c r="C23" s="5" t="s">
        <v>11</v>
      </c>
      <c r="D23" s="5" t="s">
        <v>10</v>
      </c>
      <c r="E23" s="6">
        <v>223.10599999999999</v>
      </c>
      <c r="F23" s="6">
        <v>30</v>
      </c>
      <c r="G23" s="6">
        <f t="shared" si="2"/>
        <v>7.4368666666666661</v>
      </c>
      <c r="H23" s="6">
        <f t="shared" si="3"/>
        <v>223.10599999999999</v>
      </c>
    </row>
    <row r="25" spans="1:8" ht="15.75" thickBot="1" x14ac:dyDescent="0.3"/>
    <row r="26" spans="1:8" ht="15.75" thickBot="1" x14ac:dyDescent="0.3">
      <c r="A26" s="13" t="s">
        <v>40</v>
      </c>
      <c r="B26" s="14"/>
      <c r="C26" s="14"/>
      <c r="D26" s="14"/>
      <c r="E26" s="14"/>
      <c r="F26" s="14"/>
      <c r="G26" s="14"/>
      <c r="H26" s="15"/>
    </row>
    <row r="27" spans="1:8" x14ac:dyDescent="0.25">
      <c r="A27" s="7" t="s">
        <v>0</v>
      </c>
      <c r="B27" s="7" t="s">
        <v>1</v>
      </c>
      <c r="C27" s="7" t="s">
        <v>2</v>
      </c>
      <c r="D27" s="7" t="s">
        <v>3</v>
      </c>
      <c r="E27" s="8" t="s">
        <v>27</v>
      </c>
      <c r="F27" s="8" t="s">
        <v>28</v>
      </c>
      <c r="G27" s="8" t="s">
        <v>29</v>
      </c>
      <c r="H27" s="9" t="s">
        <v>42</v>
      </c>
    </row>
    <row r="28" spans="1:8" x14ac:dyDescent="0.25">
      <c r="A28" s="5" t="s">
        <v>18</v>
      </c>
      <c r="B28" s="5" t="s">
        <v>17</v>
      </c>
      <c r="C28" s="5" t="s">
        <v>19</v>
      </c>
      <c r="D28" s="5" t="s">
        <v>12</v>
      </c>
      <c r="E28" s="6">
        <f>11.36+40</f>
        <v>51.36</v>
      </c>
      <c r="F28" s="6">
        <v>30</v>
      </c>
      <c r="G28" s="6">
        <f t="shared" ref="G28:G32" si="4">E28/F28</f>
        <v>1.712</v>
      </c>
      <c r="H28" s="6">
        <f t="shared" ref="H28:H32" si="5">F28*G28</f>
        <v>51.36</v>
      </c>
    </row>
    <row r="29" spans="1:8" x14ac:dyDescent="0.25">
      <c r="A29" s="5" t="s">
        <v>18</v>
      </c>
      <c r="B29" s="5" t="s">
        <v>17</v>
      </c>
      <c r="C29" s="5" t="s">
        <v>19</v>
      </c>
      <c r="D29" s="5" t="s">
        <v>13</v>
      </c>
      <c r="E29" s="6">
        <f>17.043+40</f>
        <v>57.042999999999999</v>
      </c>
      <c r="F29" s="6">
        <v>30</v>
      </c>
      <c r="G29" s="6">
        <f t="shared" si="4"/>
        <v>1.9014333333333333</v>
      </c>
      <c r="H29" s="6">
        <f t="shared" si="5"/>
        <v>57.042999999999999</v>
      </c>
    </row>
    <row r="30" spans="1:8" x14ac:dyDescent="0.25">
      <c r="A30" s="5" t="s">
        <v>18</v>
      </c>
      <c r="B30" s="5" t="s">
        <v>17</v>
      </c>
      <c r="C30" s="5" t="s">
        <v>19</v>
      </c>
      <c r="D30" s="5" t="s">
        <v>14</v>
      </c>
      <c r="E30" s="6">
        <f>17.043+40</f>
        <v>57.042999999999999</v>
      </c>
      <c r="F30" s="6">
        <v>30</v>
      </c>
      <c r="G30" s="6">
        <f t="shared" si="4"/>
        <v>1.9014333333333333</v>
      </c>
      <c r="H30" s="6">
        <f t="shared" si="5"/>
        <v>57.042999999999999</v>
      </c>
    </row>
    <row r="31" spans="1:8" x14ac:dyDescent="0.25">
      <c r="A31" s="5" t="s">
        <v>18</v>
      </c>
      <c r="B31" s="5" t="s">
        <v>17</v>
      </c>
      <c r="C31" s="5" t="s">
        <v>19</v>
      </c>
      <c r="D31" s="5" t="s">
        <v>15</v>
      </c>
      <c r="E31" s="6">
        <f>25.564+40</f>
        <v>65.563999999999993</v>
      </c>
      <c r="F31" s="6">
        <v>30</v>
      </c>
      <c r="G31" s="6">
        <f t="shared" si="4"/>
        <v>2.1854666666666662</v>
      </c>
      <c r="H31" s="6">
        <f t="shared" si="5"/>
        <v>65.563999999999993</v>
      </c>
    </row>
    <row r="32" spans="1:8" x14ac:dyDescent="0.25">
      <c r="A32" s="5" t="s">
        <v>18</v>
      </c>
      <c r="B32" s="5" t="s">
        <v>17</v>
      </c>
      <c r="C32" s="5" t="s">
        <v>19</v>
      </c>
      <c r="D32" s="5" t="s">
        <v>16</v>
      </c>
      <c r="E32" s="6">
        <f>34.086+40</f>
        <v>74.085999999999999</v>
      </c>
      <c r="F32" s="6">
        <v>30</v>
      </c>
      <c r="G32" s="6">
        <f t="shared" si="4"/>
        <v>2.4695333333333331</v>
      </c>
      <c r="H32" s="6">
        <f t="shared" si="5"/>
        <v>74.085999999999999</v>
      </c>
    </row>
    <row r="33" spans="1:8" x14ac:dyDescent="0.25">
      <c r="A33" s="5" t="s">
        <v>18</v>
      </c>
      <c r="B33" s="5" t="s">
        <v>5</v>
      </c>
      <c r="C33" s="5" t="s">
        <v>19</v>
      </c>
      <c r="D33" s="5" t="s">
        <v>12</v>
      </c>
      <c r="E33" s="6">
        <f>22.72+40</f>
        <v>62.72</v>
      </c>
      <c r="F33" s="6">
        <v>30</v>
      </c>
      <c r="G33" s="6">
        <f>E33/F33</f>
        <v>2.0906666666666665</v>
      </c>
      <c r="H33" s="6">
        <f>F33*G33</f>
        <v>62.719999999999992</v>
      </c>
    </row>
    <row r="34" spans="1:8" x14ac:dyDescent="0.25">
      <c r="A34" s="5" t="s">
        <v>18</v>
      </c>
      <c r="B34" s="5" t="s">
        <v>5</v>
      </c>
      <c r="C34" s="5" t="s">
        <v>19</v>
      </c>
      <c r="D34" s="5" t="s">
        <v>13</v>
      </c>
      <c r="E34" s="6">
        <f>34.086+40</f>
        <v>74.085999999999999</v>
      </c>
      <c r="F34" s="6">
        <v>30</v>
      </c>
      <c r="G34" s="6">
        <f>E34/F34</f>
        <v>2.4695333333333331</v>
      </c>
      <c r="H34" s="6">
        <f>F34*G34</f>
        <v>74.085999999999999</v>
      </c>
    </row>
    <row r="35" spans="1:8" x14ac:dyDescent="0.25">
      <c r="A35" s="5" t="s">
        <v>18</v>
      </c>
      <c r="B35" s="5" t="s">
        <v>5</v>
      </c>
      <c r="C35" s="5" t="s">
        <v>19</v>
      </c>
      <c r="D35" s="5" t="s">
        <v>14</v>
      </c>
      <c r="E35" s="6">
        <f>34.086+40</f>
        <v>74.085999999999999</v>
      </c>
      <c r="F35" s="6">
        <v>30</v>
      </c>
      <c r="G35" s="6">
        <f>E35/F35</f>
        <v>2.4695333333333331</v>
      </c>
      <c r="H35" s="6">
        <f>F35*G35</f>
        <v>74.085999999999999</v>
      </c>
    </row>
    <row r="36" spans="1:8" x14ac:dyDescent="0.25">
      <c r="A36" s="5" t="s">
        <v>18</v>
      </c>
      <c r="B36" s="5" t="s">
        <v>5</v>
      </c>
      <c r="C36" s="5" t="s">
        <v>19</v>
      </c>
      <c r="D36" s="5" t="s">
        <v>15</v>
      </c>
      <c r="E36" s="6">
        <f>42.607+40</f>
        <v>82.606999999999999</v>
      </c>
      <c r="F36" s="6">
        <v>30</v>
      </c>
      <c r="G36" s="6">
        <f>E36/F36</f>
        <v>2.7535666666666665</v>
      </c>
      <c r="H36" s="6">
        <f>F36*G36</f>
        <v>82.606999999999999</v>
      </c>
    </row>
    <row r="37" spans="1:8" x14ac:dyDescent="0.25">
      <c r="A37" s="5" t="s">
        <v>18</v>
      </c>
      <c r="B37" s="5" t="s">
        <v>5</v>
      </c>
      <c r="C37" s="5" t="s">
        <v>19</v>
      </c>
      <c r="D37" s="5" t="s">
        <v>16</v>
      </c>
      <c r="E37" s="6">
        <f>51.129+40</f>
        <v>91.128999999999991</v>
      </c>
      <c r="F37" s="6">
        <v>30</v>
      </c>
      <c r="G37" s="6">
        <f>E37/F37</f>
        <v>3.037633333333333</v>
      </c>
      <c r="H37" s="6">
        <f>F37*G37</f>
        <v>91.128999999999991</v>
      </c>
    </row>
  </sheetData>
  <mergeCells count="2">
    <mergeCell ref="A26:H26"/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I1" sqref="I1"/>
    </sheetView>
  </sheetViews>
  <sheetFormatPr defaultRowHeight="15" x14ac:dyDescent="0.25"/>
  <cols>
    <col min="1" max="1" width="28.42578125" bestFit="1" customWidth="1"/>
    <col min="2" max="2" width="20.140625" bestFit="1" customWidth="1"/>
    <col min="3" max="3" width="15.140625" bestFit="1" customWidth="1"/>
    <col min="4" max="4" width="29.85546875" bestFit="1" customWidth="1"/>
    <col min="5" max="5" width="18.85546875" style="1" customWidth="1"/>
    <col min="6" max="6" width="24.85546875" style="1" customWidth="1"/>
    <col min="7" max="9" width="18.85546875" style="1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4" t="s">
        <v>30</v>
      </c>
      <c r="F1" s="4" t="s">
        <v>31</v>
      </c>
      <c r="G1" s="3" t="s">
        <v>28</v>
      </c>
      <c r="H1" s="4" t="s">
        <v>29</v>
      </c>
      <c r="I1" s="4" t="s">
        <v>43</v>
      </c>
    </row>
    <row r="2" spans="1:9" x14ac:dyDescent="0.25">
      <c r="A2" s="5" t="s">
        <v>23</v>
      </c>
      <c r="B2" s="5" t="s">
        <v>17</v>
      </c>
      <c r="C2" s="5" t="s">
        <v>19</v>
      </c>
      <c r="D2" s="5" t="s">
        <v>13</v>
      </c>
      <c r="E2" s="6">
        <v>1.704</v>
      </c>
      <c r="F2" s="6">
        <f t="shared" ref="F2:F15" si="0">E2/30</f>
        <v>5.6799999999999996E-2</v>
      </c>
      <c r="G2" s="10">
        <v>0.6</v>
      </c>
      <c r="H2" s="11">
        <f t="shared" ref="H2:H15" si="1">F2/G2</f>
        <v>9.4666666666666663E-2</v>
      </c>
      <c r="I2" s="11">
        <f t="shared" ref="I2:I15" si="2">H2*G2</f>
        <v>5.6799999999999996E-2</v>
      </c>
    </row>
    <row r="3" spans="1:9" x14ac:dyDescent="0.25">
      <c r="A3" s="5" t="s">
        <v>23</v>
      </c>
      <c r="B3" s="5" t="s">
        <v>17</v>
      </c>
      <c r="C3" s="5" t="s">
        <v>19</v>
      </c>
      <c r="D3" s="5" t="s">
        <v>24</v>
      </c>
      <c r="E3" s="6">
        <v>1.704</v>
      </c>
      <c r="F3" s="6">
        <f t="shared" si="0"/>
        <v>5.6799999999999996E-2</v>
      </c>
      <c r="G3" s="10">
        <v>0.6</v>
      </c>
      <c r="H3" s="11">
        <f t="shared" si="1"/>
        <v>9.4666666666666663E-2</v>
      </c>
      <c r="I3" s="11">
        <f t="shared" si="2"/>
        <v>5.6799999999999996E-2</v>
      </c>
    </row>
    <row r="4" spans="1:9" x14ac:dyDescent="0.25">
      <c r="A4" s="5" t="s">
        <v>23</v>
      </c>
      <c r="B4" s="5" t="s">
        <v>17</v>
      </c>
      <c r="C4" s="5" t="s">
        <v>19</v>
      </c>
      <c r="D4" s="5" t="s">
        <v>15</v>
      </c>
      <c r="E4" s="6">
        <v>2.556</v>
      </c>
      <c r="F4" s="6">
        <f t="shared" si="0"/>
        <v>8.5199999999999998E-2</v>
      </c>
      <c r="G4" s="10">
        <v>0.6</v>
      </c>
      <c r="H4" s="11">
        <f t="shared" si="1"/>
        <v>0.14200000000000002</v>
      </c>
      <c r="I4" s="11">
        <f t="shared" si="2"/>
        <v>8.5200000000000012E-2</v>
      </c>
    </row>
    <row r="5" spans="1:9" x14ac:dyDescent="0.25">
      <c r="A5" s="5" t="s">
        <v>23</v>
      </c>
      <c r="B5" s="5" t="s">
        <v>17</v>
      </c>
      <c r="C5" s="5" t="s">
        <v>19</v>
      </c>
      <c r="D5" s="5" t="s">
        <v>16</v>
      </c>
      <c r="E5" s="6">
        <v>3.4079999999999999</v>
      </c>
      <c r="F5" s="6">
        <f t="shared" si="0"/>
        <v>0.11359999999999999</v>
      </c>
      <c r="G5" s="10">
        <v>0.6</v>
      </c>
      <c r="H5" s="11">
        <f t="shared" si="1"/>
        <v>0.18933333333333333</v>
      </c>
      <c r="I5" s="11">
        <f t="shared" si="2"/>
        <v>0.11359999999999999</v>
      </c>
    </row>
    <row r="6" spans="1:9" x14ac:dyDescent="0.25">
      <c r="A6" s="5" t="s">
        <v>23</v>
      </c>
      <c r="B6" s="5" t="s">
        <v>17</v>
      </c>
      <c r="C6" s="5" t="s">
        <v>19</v>
      </c>
      <c r="D6" s="5" t="s">
        <v>12</v>
      </c>
      <c r="E6" s="6">
        <v>1.1359999999999999</v>
      </c>
      <c r="F6" s="6">
        <f t="shared" si="0"/>
        <v>3.7866666666666667E-2</v>
      </c>
      <c r="G6" s="10">
        <v>0.6</v>
      </c>
      <c r="H6" s="11">
        <f t="shared" si="1"/>
        <v>6.3111111111111118E-2</v>
      </c>
      <c r="I6" s="11">
        <f t="shared" si="2"/>
        <v>3.7866666666666667E-2</v>
      </c>
    </row>
    <row r="7" spans="1:9" x14ac:dyDescent="0.25">
      <c r="A7" s="5" t="s">
        <v>23</v>
      </c>
      <c r="B7" s="5" t="s">
        <v>5</v>
      </c>
      <c r="C7" s="5" t="s">
        <v>19</v>
      </c>
      <c r="D7" s="5" t="s">
        <v>13</v>
      </c>
      <c r="E7" s="6">
        <v>3.4079999999999999</v>
      </c>
      <c r="F7" s="6">
        <f>E7/30</f>
        <v>0.11359999999999999</v>
      </c>
      <c r="G7" s="10">
        <v>0.6</v>
      </c>
      <c r="H7" s="11">
        <f>F7/G7</f>
        <v>0.18933333333333333</v>
      </c>
      <c r="I7" s="11">
        <f>H7*G7</f>
        <v>0.11359999999999999</v>
      </c>
    </row>
    <row r="8" spans="1:9" x14ac:dyDescent="0.25">
      <c r="A8" s="5" t="s">
        <v>23</v>
      </c>
      <c r="B8" s="5" t="s">
        <v>5</v>
      </c>
      <c r="C8" s="5" t="s">
        <v>19</v>
      </c>
      <c r="D8" s="5" t="s">
        <v>24</v>
      </c>
      <c r="E8" s="6">
        <v>3.4079999999999999</v>
      </c>
      <c r="F8" s="6">
        <f>E8/30</f>
        <v>0.11359999999999999</v>
      </c>
      <c r="G8" s="10">
        <v>0.6</v>
      </c>
      <c r="H8" s="11">
        <f>F8/G8</f>
        <v>0.18933333333333333</v>
      </c>
      <c r="I8" s="11">
        <f>H8*G8</f>
        <v>0.11359999999999999</v>
      </c>
    </row>
    <row r="9" spans="1:9" x14ac:dyDescent="0.25">
      <c r="A9" s="5" t="s">
        <v>23</v>
      </c>
      <c r="B9" s="5" t="s">
        <v>5</v>
      </c>
      <c r="C9" s="5" t="s">
        <v>19</v>
      </c>
      <c r="D9" s="5" t="s">
        <v>15</v>
      </c>
      <c r="E9" s="6">
        <v>4.26</v>
      </c>
      <c r="F9" s="6">
        <f>E9/30</f>
        <v>0.14199999999999999</v>
      </c>
      <c r="G9" s="10">
        <v>0.6</v>
      </c>
      <c r="H9" s="11">
        <f>F9/G9</f>
        <v>0.23666666666666666</v>
      </c>
      <c r="I9" s="11">
        <f>H9*G9</f>
        <v>0.14199999999999999</v>
      </c>
    </row>
    <row r="10" spans="1:9" x14ac:dyDescent="0.25">
      <c r="A10" s="5" t="s">
        <v>23</v>
      </c>
      <c r="B10" s="5" t="s">
        <v>5</v>
      </c>
      <c r="C10" s="5" t="s">
        <v>19</v>
      </c>
      <c r="D10" s="5" t="s">
        <v>16</v>
      </c>
      <c r="E10" s="6">
        <v>5.1100000000000003</v>
      </c>
      <c r="F10" s="6">
        <f>E10/30</f>
        <v>0.17033333333333334</v>
      </c>
      <c r="G10" s="10">
        <v>0.6</v>
      </c>
      <c r="H10" s="11">
        <f>F10/G10</f>
        <v>0.28388888888888891</v>
      </c>
      <c r="I10" s="11">
        <f>H10*G10</f>
        <v>0.17033333333333334</v>
      </c>
    </row>
    <row r="11" spans="1:9" x14ac:dyDescent="0.25">
      <c r="A11" s="5" t="s">
        <v>23</v>
      </c>
      <c r="B11" s="5" t="s">
        <v>5</v>
      </c>
      <c r="C11" s="5" t="s">
        <v>19</v>
      </c>
      <c r="D11" s="5" t="s">
        <v>12</v>
      </c>
      <c r="E11" s="6">
        <v>2.2719999999999998</v>
      </c>
      <c r="F11" s="6">
        <f>E11/30</f>
        <v>7.5733333333333333E-2</v>
      </c>
      <c r="G11" s="10">
        <v>0.6</v>
      </c>
      <c r="H11" s="11">
        <f>F11/G11</f>
        <v>0.12622222222222224</v>
      </c>
      <c r="I11" s="11">
        <f>H11*G11</f>
        <v>7.5733333333333333E-2</v>
      </c>
    </row>
    <row r="12" spans="1:9" x14ac:dyDescent="0.25">
      <c r="A12" s="5" t="s">
        <v>25</v>
      </c>
      <c r="B12" s="5" t="s">
        <v>21</v>
      </c>
      <c r="C12" s="5" t="s">
        <v>19</v>
      </c>
      <c r="D12" s="5" t="s">
        <v>12</v>
      </c>
      <c r="E12" s="6">
        <v>3.3050000000000002</v>
      </c>
      <c r="F12" s="6">
        <f t="shared" si="0"/>
        <v>0.11016666666666668</v>
      </c>
      <c r="G12" s="10">
        <v>0.6</v>
      </c>
      <c r="H12" s="11">
        <f t="shared" si="1"/>
        <v>0.18361111111111114</v>
      </c>
      <c r="I12" s="11">
        <f t="shared" si="2"/>
        <v>0.11016666666666668</v>
      </c>
    </row>
    <row r="13" spans="1:9" x14ac:dyDescent="0.25">
      <c r="A13" s="5" t="s">
        <v>25</v>
      </c>
      <c r="B13" s="5" t="s">
        <v>21</v>
      </c>
      <c r="C13" s="5" t="s">
        <v>19</v>
      </c>
      <c r="D13" s="5" t="s">
        <v>26</v>
      </c>
      <c r="E13" s="6">
        <v>4.9569999999999999</v>
      </c>
      <c r="F13" s="6">
        <f t="shared" si="0"/>
        <v>0.16523333333333332</v>
      </c>
      <c r="G13" s="10">
        <v>0.6</v>
      </c>
      <c r="H13" s="11">
        <f t="shared" si="1"/>
        <v>0.27538888888888885</v>
      </c>
      <c r="I13" s="11">
        <f t="shared" si="2"/>
        <v>0.16523333333333332</v>
      </c>
    </row>
    <row r="14" spans="1:9" x14ac:dyDescent="0.25">
      <c r="A14" s="5" t="s">
        <v>25</v>
      </c>
      <c r="B14" s="5" t="s">
        <v>22</v>
      </c>
      <c r="C14" s="5" t="s">
        <v>19</v>
      </c>
      <c r="D14" s="5" t="s">
        <v>12</v>
      </c>
      <c r="E14" s="6">
        <v>1.6519999999999999</v>
      </c>
      <c r="F14" s="6">
        <f t="shared" si="0"/>
        <v>5.5066666666666667E-2</v>
      </c>
      <c r="G14" s="10">
        <v>0.6</v>
      </c>
      <c r="H14" s="11">
        <f t="shared" si="1"/>
        <v>9.1777777777777778E-2</v>
      </c>
      <c r="I14" s="11">
        <f t="shared" si="2"/>
        <v>5.5066666666666667E-2</v>
      </c>
    </row>
    <row r="15" spans="1:9" x14ac:dyDescent="0.25">
      <c r="A15" s="5" t="s">
        <v>25</v>
      </c>
      <c r="B15" s="5" t="s">
        <v>22</v>
      </c>
      <c r="C15" s="5" t="s">
        <v>19</v>
      </c>
      <c r="D15" s="5" t="s">
        <v>26</v>
      </c>
      <c r="E15" s="6">
        <v>2.4780000000000002</v>
      </c>
      <c r="F15" s="6">
        <f t="shared" si="0"/>
        <v>8.2600000000000007E-2</v>
      </c>
      <c r="G15" s="10">
        <v>0.6</v>
      </c>
      <c r="H15" s="11">
        <f t="shared" si="1"/>
        <v>0.13766666666666669</v>
      </c>
      <c r="I15" s="11">
        <f t="shared" si="2"/>
        <v>8.2600000000000007E-2</v>
      </c>
    </row>
    <row r="16" spans="1:9" x14ac:dyDescent="0.25">
      <c r="A16" s="12" t="s">
        <v>32</v>
      </c>
      <c r="B16" s="5" t="s">
        <v>7</v>
      </c>
      <c r="C16" s="5" t="s">
        <v>19</v>
      </c>
      <c r="D16" s="5" t="s">
        <v>7</v>
      </c>
      <c r="E16" s="11"/>
      <c r="F16" s="11">
        <v>74.37</v>
      </c>
      <c r="G16" s="10">
        <v>0.6</v>
      </c>
      <c r="H16" s="11">
        <f t="shared" ref="H16:H22" si="3">F16/G16</f>
        <v>123.95000000000002</v>
      </c>
      <c r="I16" s="11">
        <f t="shared" ref="I16:I22" si="4">H16*G16</f>
        <v>74.37</v>
      </c>
    </row>
    <row r="17" spans="1:9" x14ac:dyDescent="0.25">
      <c r="A17" s="12" t="s">
        <v>33</v>
      </c>
      <c r="B17" s="5" t="s">
        <v>7</v>
      </c>
      <c r="C17" s="5" t="s">
        <v>19</v>
      </c>
      <c r="D17" s="5" t="s">
        <v>7</v>
      </c>
      <c r="E17" s="11"/>
      <c r="F17" s="11">
        <v>37.19</v>
      </c>
      <c r="G17" s="10">
        <v>0.6</v>
      </c>
      <c r="H17" s="11">
        <f t="shared" si="3"/>
        <v>61.983333333333334</v>
      </c>
      <c r="I17" s="11">
        <f t="shared" si="4"/>
        <v>37.19</v>
      </c>
    </row>
    <row r="18" spans="1:9" x14ac:dyDescent="0.25">
      <c r="A18" s="12" t="s">
        <v>34</v>
      </c>
      <c r="B18" s="5" t="s">
        <v>7</v>
      </c>
      <c r="C18" s="5" t="s">
        <v>19</v>
      </c>
      <c r="D18" s="5" t="s">
        <v>7</v>
      </c>
      <c r="E18" s="11"/>
      <c r="F18" s="11">
        <v>9.3000000000000007</v>
      </c>
      <c r="G18" s="10">
        <v>0.6</v>
      </c>
      <c r="H18" s="11">
        <f t="shared" si="3"/>
        <v>15.500000000000002</v>
      </c>
      <c r="I18" s="11">
        <f t="shared" si="4"/>
        <v>9.3000000000000007</v>
      </c>
    </row>
    <row r="19" spans="1:9" x14ac:dyDescent="0.25">
      <c r="A19" s="12" t="s">
        <v>35</v>
      </c>
      <c r="B19" s="5" t="s">
        <v>7</v>
      </c>
      <c r="C19" s="5" t="s">
        <v>19</v>
      </c>
      <c r="D19" s="5" t="s">
        <v>7</v>
      </c>
      <c r="E19" s="11"/>
      <c r="F19" s="11">
        <v>3.11</v>
      </c>
      <c r="G19" s="10">
        <v>0.6</v>
      </c>
      <c r="H19" s="11">
        <f t="shared" si="3"/>
        <v>5.1833333333333336</v>
      </c>
      <c r="I19" s="11">
        <f t="shared" si="4"/>
        <v>3.11</v>
      </c>
    </row>
    <row r="20" spans="1:9" x14ac:dyDescent="0.25">
      <c r="A20" s="12" t="s">
        <v>36</v>
      </c>
      <c r="B20" s="5" t="s">
        <v>7</v>
      </c>
      <c r="C20" s="5" t="s">
        <v>19</v>
      </c>
      <c r="D20" s="5" t="s">
        <v>7</v>
      </c>
      <c r="E20" s="11">
        <v>13.63</v>
      </c>
      <c r="F20" s="11">
        <f>E20/15</f>
        <v>0.90866666666666673</v>
      </c>
      <c r="G20" s="10">
        <v>0.6</v>
      </c>
      <c r="H20" s="11">
        <f t="shared" si="3"/>
        <v>1.5144444444444447</v>
      </c>
      <c r="I20" s="11">
        <f t="shared" si="4"/>
        <v>0.90866666666666673</v>
      </c>
    </row>
    <row r="21" spans="1:9" x14ac:dyDescent="0.25">
      <c r="A21" s="5" t="s">
        <v>37</v>
      </c>
      <c r="B21" s="5" t="s">
        <v>38</v>
      </c>
      <c r="C21" s="5" t="s">
        <v>19</v>
      </c>
      <c r="D21" s="5" t="s">
        <v>7</v>
      </c>
      <c r="E21" s="11"/>
      <c r="F21" s="11">
        <v>49.58</v>
      </c>
      <c r="G21" s="10">
        <v>0.6</v>
      </c>
      <c r="H21" s="11">
        <f t="shared" si="3"/>
        <v>82.63333333333334</v>
      </c>
      <c r="I21" s="11">
        <f t="shared" si="4"/>
        <v>49.580000000000005</v>
      </c>
    </row>
    <row r="22" spans="1:9" x14ac:dyDescent="0.25">
      <c r="A22" s="5" t="s">
        <v>37</v>
      </c>
      <c r="B22" s="5" t="s">
        <v>39</v>
      </c>
      <c r="C22" s="5" t="s">
        <v>19</v>
      </c>
      <c r="D22" s="5" t="s">
        <v>7</v>
      </c>
      <c r="E22" s="11"/>
      <c r="F22" s="11">
        <v>24.79</v>
      </c>
      <c r="G22" s="10">
        <v>0.6</v>
      </c>
      <c r="H22" s="11">
        <f t="shared" si="3"/>
        <v>41.31666666666667</v>
      </c>
      <c r="I22" s="11">
        <f t="shared" si="4"/>
        <v>24.790000000000003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Permanente</vt:lpstr>
      <vt:lpstr>Giornaliera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Della Rocca</dc:creator>
  <cp:lastModifiedBy>Mario</cp:lastModifiedBy>
  <dcterms:created xsi:type="dcterms:W3CDTF">2021-01-05T10:17:21Z</dcterms:created>
  <dcterms:modified xsi:type="dcterms:W3CDTF">2023-12-11T11:29:23Z</dcterms:modified>
</cp:coreProperties>
</file>